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ws" sheetId="1" state="visible" r:id="rId1"/>
    <sheet xmlns:r="http://schemas.openxmlformats.org/officeDocument/2006/relationships" name="Settin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E74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4" customWidth="1" min="4" max="4"/>
    <col width="40" customWidth="1" min="5" max="5"/>
    <col width="10" customWidth="1" min="6" max="6"/>
    <col width="12" customWidth="1" min="7" max="7"/>
    <col width="6" customWidth="1" min="8" max="8"/>
    <col width="10" customWidth="1" min="9" max="9"/>
    <col width="8" customWidth="1" min="10" max="10"/>
    <col width="16" customWidth="1" min="11" max="11"/>
    <col width="12" customWidth="1" min="12" max="12"/>
    <col width="13" customWidth="1" min="13" max="13"/>
    <col width="20" customWidth="1" min="14" max="14"/>
  </cols>
  <sheetData>
    <row r="1">
      <c r="A1" s="1" t="inlineStr">
        <is>
          <t>Category</t>
        </is>
      </c>
      <c r="B1" s="1" t="inlineStr">
        <is>
          <t>Item name</t>
        </is>
      </c>
      <c r="C1" s="1" t="inlineStr">
        <is>
          <t>Marketplace</t>
        </is>
      </c>
      <c r="D1" s="1" t="inlineStr">
        <is>
          <t>Item ID</t>
        </is>
      </c>
      <c r="E1" s="1" t="inlineStr">
        <is>
          <t>LitBuy link</t>
        </is>
      </c>
      <c r="F1" s="1" t="inlineStr">
        <is>
          <t>Price CNY</t>
        </is>
      </c>
      <c r="G1" s="1" t="inlineStr">
        <is>
          <t>Est. weight kg</t>
        </is>
      </c>
      <c r="H1" s="1" t="inlineStr">
        <is>
          <t>Qty</t>
        </is>
      </c>
      <c r="I1" s="1" t="inlineStr">
        <is>
          <t>Item EUR</t>
        </is>
      </c>
      <c r="J1" s="1" t="inlineStr">
        <is>
          <t>Line kg</t>
        </is>
      </c>
      <c r="K1" s="1" t="inlineStr">
        <is>
          <t>Size / colour</t>
        </is>
      </c>
      <c r="L1" s="1" t="inlineStr">
        <is>
          <t>Seller photos</t>
        </is>
      </c>
      <c r="M1" s="1" t="inlineStr">
        <is>
          <t>Date checked</t>
        </is>
      </c>
      <c r="N1" s="1" t="inlineStr">
        <is>
          <t>Notes</t>
        </is>
      </c>
    </row>
    <row r="2">
      <c r="A2" t="inlineStr">
        <is>
          <t>Jeans</t>
        </is>
      </c>
      <c r="B2" t="inlineStr">
        <is>
          <t>Wide-leg denim</t>
        </is>
      </c>
      <c r="C2" t="inlineStr">
        <is>
          <t>Weidian</t>
        </is>
      </c>
      <c r="D2" t="inlineStr"/>
      <c r="E2">
        <f>IF(D2="","",IF(C2="Taobao","https://www.litbuy.com/product/1/",IF(C2="1688","https://www.litbuy.com/product/0/","https://www.litbuy.com/product/2/"))&amp;D2)</f>
        <v/>
      </c>
      <c r="F2" t="n">
        <v>270</v>
      </c>
      <c r="G2" t="n">
        <v>0.7</v>
      </c>
      <c r="H2" t="n">
        <v>1</v>
      </c>
      <c r="I2">
        <f>F2*Settings!$B$2*H2</f>
        <v/>
      </c>
      <c r="J2">
        <f>G2*H2</f>
        <v/>
      </c>
    </row>
    <row r="3">
      <c r="A3" t="inlineStr">
        <is>
          <t>Tees</t>
        </is>
      </c>
      <c r="B3" t="inlineStr">
        <is>
          <t>Boxy heavyweight tee</t>
        </is>
      </c>
      <c r="C3" t="inlineStr">
        <is>
          <t>Taobao</t>
        </is>
      </c>
      <c r="D3" t="inlineStr"/>
      <c r="E3">
        <f>IF(D3="","",IF(C3="Taobao","https://www.litbuy.com/product/1/",IF(C3="1688","https://www.litbuy.com/product/0/","https://www.litbuy.com/product/2/"))&amp;D3)</f>
        <v/>
      </c>
      <c r="F3" t="n">
        <v>110</v>
      </c>
      <c r="G3" t="n">
        <v>0.25</v>
      </c>
      <c r="H3" t="n">
        <v>1</v>
      </c>
      <c r="I3">
        <f>F3*Settings!$B$2*H3</f>
        <v/>
      </c>
      <c r="J3">
        <f>G3*H3</f>
        <v/>
      </c>
    </row>
    <row r="4">
      <c r="A4" t="inlineStr">
        <is>
          <t>Slides</t>
        </is>
      </c>
      <c r="B4" t="inlineStr">
        <is>
          <t>Foam slides</t>
        </is>
      </c>
      <c r="C4" t="inlineStr">
        <is>
          <t>Weidian</t>
        </is>
      </c>
      <c r="D4" t="inlineStr"/>
      <c r="E4">
        <f>IF(D4="","",IF(C4="Taobao","https://www.litbuy.com/product/1/",IF(C4="1688","https://www.litbuy.com/product/0/","https://www.litbuy.com/product/2/"))&amp;D4)</f>
        <v/>
      </c>
      <c r="F4" t="n">
        <v>165</v>
      </c>
      <c r="G4" t="n">
        <v>0.6</v>
      </c>
      <c r="H4" t="n">
        <v>1</v>
      </c>
      <c r="I4">
        <f>F4*Settings!$B$2*H4</f>
        <v/>
      </c>
      <c r="J4">
        <f>G4*H4</f>
        <v/>
      </c>
    </row>
    <row r="6">
      <c r="H6" s="2" t="inlineStr">
        <is>
          <t>Totals</t>
        </is>
      </c>
      <c r="I6">
        <f>SUM(I2:I5)</f>
        <v/>
      </c>
      <c r="J6">
        <f>SUM(J2:J5)</f>
        <v/>
      </c>
    </row>
    <row r="7">
      <c r="H7" s="2" t="inlineStr">
        <is>
          <t>Shipping (DE all-in)</t>
        </is>
      </c>
      <c r="I7">
        <f>IF(J6&lt;=0.5,Settings!B3,IF(J6&lt;=1,Settings!B4,IF(J6&lt;=2,Settings!B5,"run LitBuy estimator")))</f>
        <v/>
      </c>
    </row>
    <row r="8">
      <c r="H8" s="2" t="inlineStr">
        <is>
          <t>Total to door</t>
        </is>
      </c>
      <c r="I8">
        <f>IF(ISNUMBER(I7),I6+I7,"")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6" customWidth="1" min="1" max="1"/>
    <col width="46" customWidth="1" min="3" max="3"/>
  </cols>
  <sheetData>
    <row r="1">
      <c r="A1" t="inlineStr">
        <is>
          <t>Setting</t>
        </is>
      </c>
      <c r="B1" t="inlineStr">
        <is>
          <t>Value</t>
        </is>
      </c>
      <c r="C1" t="inlineStr">
        <is>
          <t>Source</t>
        </is>
      </c>
    </row>
    <row r="2">
      <c r="A2" t="inlineStr">
        <is>
          <t>EUR per CNY (LitBuy display rate)</t>
        </is>
      </c>
      <c r="B2" t="n">
        <v>0.158</v>
      </c>
      <c r="C2" t="inlineStr">
        <is>
          <t>LitBuy product pages, 27 Oct 2026</t>
        </is>
      </c>
    </row>
    <row r="3">
      <c r="A3" t="inlineStr">
        <is>
          <t>DE all-in up to 0.5 kg (EUR)</t>
        </is>
      </c>
      <c r="B3" t="n">
        <v>23.08</v>
      </c>
      <c r="C3" t="inlineStr">
        <is>
          <t>LitBuy estimator LIT-Economy-DHL-DE, 27 Oct 2026</t>
        </is>
      </c>
    </row>
    <row r="4">
      <c r="A4" t="inlineStr">
        <is>
          <t>DE all-in up to 1 kg (EUR)</t>
        </is>
      </c>
      <c r="B4" t="n">
        <v>30.42</v>
      </c>
      <c r="C4" t="inlineStr">
        <is>
          <t>same</t>
        </is>
      </c>
    </row>
    <row r="5">
      <c r="A5" t="inlineStr">
        <is>
          <t>DE all-in up to 2 kg (EUR)</t>
        </is>
      </c>
      <c r="B5" t="n">
        <v>45.09</v>
      </c>
      <c r="C5" t="inlineStr">
        <is>
          <t>same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2026-10-26T22:03:44Z</dcterms:created>
  <dcterms:modified xmlns:dcterms="http://purl.org/dc/terms/" xmlns:xsi="http://www.w3.org/2001/XMLSchema-instance" xsi:type="dcterms:W3CDTF">2026-10-26T22:03:44Z</dcterms:modified>
</cp:coreProperties>
</file>